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210" windowWidth="15480" windowHeight="11415"/>
  </bookViews>
  <sheets>
    <sheet name="Лот 1" sheetId="1" r:id="rId1"/>
  </sheets>
  <definedNames>
    <definedName name="Print_Area_1">'Лот 1'!$A$1:$M$51</definedName>
  </definedNames>
  <calcPr calcId="145621"/>
</workbook>
</file>

<file path=xl/calcChain.xml><?xml version="1.0" encoding="utf-8"?>
<calcChain xmlns="http://schemas.openxmlformats.org/spreadsheetml/2006/main">
  <c r="J46" i="1" l="1"/>
  <c r="J44" i="1"/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5" i="1" l="1"/>
</calcChain>
</file>

<file path=xl/sharedStrings.xml><?xml version="1.0" encoding="utf-8"?>
<sst xmlns="http://schemas.openxmlformats.org/spreadsheetml/2006/main" count="137" uniqueCount="65">
  <si>
    <t>№ п.п</t>
  </si>
  <si>
    <t>Код продукта</t>
  </si>
  <si>
    <t>Описание</t>
  </si>
  <si>
    <t>Транспортировка товара</t>
  </si>
  <si>
    <t>Особые условия</t>
  </si>
  <si>
    <t>Сумма в том числе  НДС 18 %, рубли РФ</t>
  </si>
  <si>
    <t>15454-M6-DC=</t>
  </si>
  <si>
    <t>6 service slot MSTP chassis DC power filter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</si>
  <si>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</si>
  <si>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</si>
  <si>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</si>
  <si>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</si>
  <si>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Объем может быть изменен на 10% без изменения стоимости единицы</t>
  </si>
  <si>
    <t>Срок поставки</t>
  </si>
  <si>
    <t>Прибор контроля и управления "С-2000"</t>
  </si>
  <si>
    <t>Прибор контроля и управления "С-2000 СП 1"</t>
  </si>
  <si>
    <t>Прибор контроля и приема "Сигнал-20SDM"</t>
  </si>
  <si>
    <t>Извещатель пожарный (дымовой) ИП-212 41М</t>
  </si>
  <si>
    <t>Извещатель пожарный (тепловой) ИП-105-3</t>
  </si>
  <si>
    <t>Извещатель пожарный ручной ИР-1</t>
  </si>
  <si>
    <t>Табло "Выход"</t>
  </si>
  <si>
    <t>Оповещатель комбинированный "Маяк-12К"</t>
  </si>
  <si>
    <t>Оповещатель звуковойй "Маяк-3М"</t>
  </si>
  <si>
    <t>Резервный источник питания "Скат 1200М"</t>
  </si>
  <si>
    <t>Аккумуляторная батарея АКБ 7,0 А/ч</t>
  </si>
  <si>
    <t>Кабель КСВВ нг LS 2*05</t>
  </si>
  <si>
    <t>Кабель КСВВ нг LS 4*05</t>
  </si>
  <si>
    <t>Кабель ВВГ 3*1,5</t>
  </si>
  <si>
    <t>Кабель-канал 20*10</t>
  </si>
  <si>
    <t>Кабель-канал 40*25</t>
  </si>
  <si>
    <t>Гофротруба Д=20 мм</t>
  </si>
  <si>
    <t>Гофротруба Д=16 мм</t>
  </si>
  <si>
    <t>Клипса-крепеж для гофротрубы Д=16 мм</t>
  </si>
  <si>
    <t>Саморезы</t>
  </si>
  <si>
    <t>Республика Башкортостан,  г. Уфа, ул. Ленина д.30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начальник участка Рыбаков А.П.  т. 8-927-23-36-372</t>
  </si>
  <si>
    <t>Дюбель п/э (уп. 1000 шт.)</t>
  </si>
  <si>
    <t>Скоба Т-2</t>
  </si>
  <si>
    <t>Изолента ПВХ</t>
  </si>
  <si>
    <t>Стяжки п/в</t>
  </si>
  <si>
    <t>Дюбель-гвоздь 6*40</t>
  </si>
  <si>
    <t>Автомат 6А</t>
  </si>
  <si>
    <t>УКШ-1</t>
  </si>
  <si>
    <t>Громкоговоритель потолочный CS-03 (inter-M) 3 Вт</t>
  </si>
  <si>
    <t>Кабель КСРЭ нг (А) 1х2х0,8</t>
  </si>
  <si>
    <t>Громкоговоритель настенный M SWS-03W</t>
  </si>
  <si>
    <t>Коробка соединительная УК-2П</t>
  </si>
  <si>
    <t>Усилитель РАМ 340А</t>
  </si>
  <si>
    <t>КС-4</t>
  </si>
  <si>
    <t>Прибор приемно-контрольный "Яхонт-1И"</t>
  </si>
  <si>
    <t>Металлорукав Д=18 мм</t>
  </si>
  <si>
    <t>Кабель КСПВ 4*0,5</t>
  </si>
  <si>
    <t>ГОСТ, ТУ</t>
  </si>
  <si>
    <t>Цена за единицу измерения рубли РФ</t>
  </si>
  <si>
    <t>Сумма без НДС      18 %, рубли РФ</t>
  </si>
  <si>
    <t>Единица измерения</t>
  </si>
  <si>
    <t xml:space="preserve">Кол-во  </t>
  </si>
  <si>
    <t>шт.</t>
  </si>
  <si>
    <t>Извещатель "Гранат ИП-101"</t>
  </si>
  <si>
    <t>м</t>
  </si>
  <si>
    <t>кг</t>
  </si>
  <si>
    <t>Спецификация на приобретаемое оборудование</t>
  </si>
  <si>
    <t xml:space="preserve">Поставщик обязан предоставить вместе с Товаром  сопроводительные документы по следующим позициям 1-11,26-28,30,32,33,35,36:
1) Паспорт;
2) Техническое описание поставляемого Товара;
3) Инструкция на русском языке;
4) Сертификат соответствия стандартам РФ.                                                                                                                                                                                             </t>
  </si>
  <si>
    <t xml:space="preserve">Предельная стомость лота составляет  819 344,00 рублей без учета НДС. </t>
  </si>
  <si>
    <t>Приложение №1</t>
  </si>
  <si>
    <t>до 22 апреля 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</si>
</sst>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indexed="14"/>
        <b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0" fontId="1" fillId="0" borderId="0"/>
    <xf numFmtId="0" fontId="11" fillId="0" borderId="0"/>
    <xf numFmtId="0" fontId="11" fillId="0" borderId="0"/>
  </cellStyleXfs>
  <cellXfs count="114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3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" fontId="10" fillId="0" borderId="0" xfId="0" applyNumberFormat="1" applyFont="1" applyAlignment="1"/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13" fillId="0" borderId="3" xfId="0" applyFont="1" applyBorder="1" applyAlignment="1">
      <alignment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horizontal="left" vertical="center" wrapText="1" indent="1"/>
    </xf>
    <xf numFmtId="1" fontId="3" fillId="0" borderId="1" xfId="0" applyNumberFormat="1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 shrinkToFi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15" fillId="0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7" fillId="0" borderId="7" xfId="0" applyFont="1" applyBorder="1"/>
    <xf numFmtId="0" fontId="17" fillId="0" borderId="8" xfId="0" applyFont="1" applyBorder="1" applyAlignment="1">
      <alignment horizontal="center" vertical="center" wrapText="1"/>
    </xf>
    <xf numFmtId="0" fontId="14" fillId="0" borderId="8" xfId="0" applyFont="1" applyBorder="1"/>
    <xf numFmtId="0" fontId="14" fillId="0" borderId="9" xfId="0" applyFont="1" applyBorder="1"/>
    <xf numFmtId="0" fontId="4" fillId="0" borderId="10" xfId="0" applyFont="1" applyBorder="1" applyAlignment="1">
      <alignment horizontal="left" vertical="center" wrapText="1"/>
    </xf>
    <xf numFmtId="0" fontId="7" fillId="0" borderId="10" xfId="0" applyFont="1" applyBorder="1"/>
    <xf numFmtId="0" fontId="7" fillId="0" borderId="6" xfId="0" applyFont="1" applyBorder="1"/>
    <xf numFmtId="4" fontId="15" fillId="0" borderId="1" xfId="0" applyNumberFormat="1" applyFont="1" applyFill="1" applyBorder="1" applyAlignment="1">
      <alignment horizontal="right" vertical="center" wrapText="1"/>
    </xf>
    <xf numFmtId="4" fontId="15" fillId="0" borderId="4" xfId="0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horizontal="left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 indent="1"/>
    </xf>
    <xf numFmtId="0" fontId="15" fillId="0" borderId="4" xfId="3" applyFont="1" applyFill="1" applyBorder="1" applyAlignment="1">
      <alignment horizontal="center" vertical="center" wrapText="1" shrinkToFit="1"/>
    </xf>
    <xf numFmtId="1" fontId="14" fillId="0" borderId="1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4" fontId="14" fillId="0" borderId="4" xfId="3" applyNumberFormat="1" applyFont="1" applyFill="1" applyBorder="1" applyAlignment="1">
      <alignment vertical="center" wrapText="1" shrinkToFit="1"/>
    </xf>
    <xf numFmtId="4" fontId="14" fillId="0" borderId="1" xfId="3" applyNumberFormat="1" applyFont="1" applyFill="1" applyBorder="1" applyAlignment="1">
      <alignment vertical="center" wrapText="1" shrinkToFit="1"/>
    </xf>
    <xf numFmtId="4" fontId="14" fillId="0" borderId="4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4" fontId="3" fillId="0" borderId="4" xfId="0" applyNumberFormat="1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left" vertical="center" wrapText="1" indent="1"/>
    </xf>
    <xf numFmtId="4" fontId="15" fillId="0" borderId="1" xfId="0" applyNumberFormat="1" applyFont="1" applyBorder="1" applyAlignment="1">
      <alignment horizontal="right" vertical="center"/>
    </xf>
    <xf numFmtId="4" fontId="15" fillId="0" borderId="4" xfId="0" applyNumberFormat="1" applyFont="1" applyBorder="1" applyAlignment="1">
      <alignment horizontal="right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14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right" vertical="center" wrapText="1"/>
    </xf>
    <xf numFmtId="1" fontId="14" fillId="0" borderId="1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Fill="1" applyBorder="1" applyAlignment="1">
      <alignment horizontal="right" vertical="center" wrapText="1"/>
    </xf>
    <xf numFmtId="0" fontId="15" fillId="0" borderId="4" xfId="0" applyFont="1" applyFill="1" applyBorder="1" applyAlignment="1">
      <alignment horizontal="center" vertical="center" textRotation="90" wrapText="1"/>
    </xf>
    <xf numFmtId="0" fontId="15" fillId="0" borderId="12" xfId="0" applyFont="1" applyFill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6" fillId="0" borderId="3" xfId="0" applyFont="1" applyBorder="1" applyAlignment="1">
      <alignment vertical="center" wrapText="1"/>
    </xf>
    <xf numFmtId="0" fontId="14" fillId="0" borderId="1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/>
    </xf>
    <xf numFmtId="0" fontId="15" fillId="0" borderId="13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5" fillId="0" borderId="11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</cellXfs>
  <cellStyles count="5">
    <cellStyle name="Normal_15365NTEPricing062805" xfId="1"/>
    <cellStyle name="TableStyleLight1" xfId="2"/>
    <cellStyle name="Обычный" xfId="0" builtinId="0"/>
    <cellStyle name="Обычный_razvitie_071120" xfId="3"/>
    <cellStyle name="Стиль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2"/>
  <sheetViews>
    <sheetView tabSelected="1" showWhiteSpace="0" view="pageLayout" topLeftCell="A25" zoomScale="75" zoomScalePageLayoutView="75" workbookViewId="0">
      <selection activeCell="C51" sqref="C51:M51"/>
    </sheetView>
  </sheetViews>
  <sheetFormatPr defaultColWidth="9.28515625" defaultRowHeight="15" x14ac:dyDescent="0.25"/>
  <cols>
    <col min="1" max="1" width="10.5703125" style="35" customWidth="1"/>
    <col min="2" max="2" width="32.42578125" style="30" customWidth="1"/>
    <col min="3" max="3" width="29.85546875" style="30" hidden="1" customWidth="1"/>
    <col min="4" max="4" width="0.42578125" style="30" hidden="1" customWidth="1"/>
    <col min="5" max="5" width="103.7109375" style="30" customWidth="1"/>
    <col min="6" max="8" width="12.5703125" style="22" customWidth="1"/>
    <col min="9" max="9" width="19.7109375" style="23" customWidth="1"/>
    <col min="10" max="10" width="21.7109375" style="23" customWidth="1"/>
    <col min="11" max="13" width="0" style="1" hidden="1" customWidth="1"/>
    <col min="14" max="14" width="9.28515625" style="1"/>
    <col min="15" max="15" width="9.7109375" style="1" bestFit="1" customWidth="1"/>
    <col min="16" max="37" width="9.28515625" style="1"/>
    <col min="38" max="16384" width="9.28515625" style="2"/>
  </cols>
  <sheetData>
    <row r="1" spans="1:37" s="5" customFormat="1" ht="18.75" x14ac:dyDescent="0.3">
      <c r="A1" s="33"/>
      <c r="B1" s="30"/>
      <c r="C1" s="30"/>
      <c r="D1" s="31"/>
      <c r="E1" s="30"/>
      <c r="F1" s="25"/>
      <c r="G1" s="25"/>
      <c r="H1" s="25"/>
      <c r="I1" s="26"/>
      <c r="J1" s="24"/>
      <c r="K1" s="6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s="5" customFormat="1" ht="15" customHeight="1" x14ac:dyDescent="0.3">
      <c r="A2" s="33"/>
      <c r="B2" s="30"/>
      <c r="C2" s="30"/>
      <c r="D2" s="30"/>
      <c r="E2" s="30"/>
      <c r="F2" s="25"/>
      <c r="G2" s="25"/>
      <c r="H2" s="25"/>
      <c r="I2" s="26"/>
      <c r="J2" s="26" t="s">
        <v>63</v>
      </c>
      <c r="K2" s="6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s="5" customFormat="1" ht="22.5" customHeight="1" x14ac:dyDescent="0.3">
      <c r="A3" s="33"/>
      <c r="B3" s="30"/>
      <c r="C3" s="30"/>
      <c r="D3" s="30"/>
      <c r="E3" s="45" t="s">
        <v>60</v>
      </c>
      <c r="F3" s="27"/>
      <c r="G3" s="27"/>
      <c r="H3" s="27"/>
      <c r="I3" s="23"/>
      <c r="J3" s="23"/>
      <c r="K3" s="3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37" s="5" customFormat="1" ht="17.25" customHeight="1" x14ac:dyDescent="0.3">
      <c r="A4" s="34"/>
      <c r="B4" s="32"/>
      <c r="C4" s="32"/>
      <c r="D4" s="32"/>
      <c r="E4" s="32"/>
      <c r="F4" s="28"/>
      <c r="G4" s="28"/>
      <c r="H4" s="28"/>
      <c r="I4" s="29"/>
      <c r="J4" s="29"/>
      <c r="K4" s="7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7" s="9" customFormat="1" ht="54.75" customHeight="1" thickBot="1" x14ac:dyDescent="0.35">
      <c r="A5" s="86" t="s">
        <v>0</v>
      </c>
      <c r="B5" s="88" t="s">
        <v>1</v>
      </c>
      <c r="C5" s="89"/>
      <c r="D5" s="90"/>
      <c r="E5" s="94" t="s">
        <v>2</v>
      </c>
      <c r="F5" s="94" t="s">
        <v>55</v>
      </c>
      <c r="G5" s="71" t="s">
        <v>54</v>
      </c>
      <c r="H5" s="81" t="s">
        <v>52</v>
      </c>
      <c r="I5" s="81" t="s">
        <v>53</v>
      </c>
      <c r="J5" s="81" t="s">
        <v>5</v>
      </c>
      <c r="K5" s="50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7" s="9" customFormat="1" ht="42.75" customHeight="1" x14ac:dyDescent="0.3">
      <c r="A6" s="87"/>
      <c r="B6" s="91"/>
      <c r="C6" s="92"/>
      <c r="D6" s="93"/>
      <c r="E6" s="95"/>
      <c r="F6" s="95"/>
      <c r="G6" s="72"/>
      <c r="H6" s="82"/>
      <c r="I6" s="82"/>
      <c r="J6" s="82"/>
      <c r="K6" s="37"/>
      <c r="L6" s="52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7" s="11" customFormat="1" ht="28.5" customHeight="1" x14ac:dyDescent="0.3">
      <c r="A7" s="53">
        <v>1</v>
      </c>
      <c r="B7" s="96">
        <v>2</v>
      </c>
      <c r="C7" s="97"/>
      <c r="D7" s="98"/>
      <c r="E7" s="42">
        <v>3</v>
      </c>
      <c r="F7" s="43">
        <v>4</v>
      </c>
      <c r="G7" s="43">
        <v>5</v>
      </c>
      <c r="H7" s="43">
        <v>6</v>
      </c>
      <c r="I7" s="44">
        <v>7</v>
      </c>
      <c r="J7" s="44">
        <v>8</v>
      </c>
      <c r="K7" s="38"/>
      <c r="L7" s="54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</row>
    <row r="8" spans="1:37" s="14" customFormat="1" ht="22.5" customHeight="1" x14ac:dyDescent="0.2">
      <c r="A8" s="66">
        <v>1</v>
      </c>
      <c r="B8" s="67" t="s">
        <v>51</v>
      </c>
      <c r="C8" s="47" t="s">
        <v>7</v>
      </c>
      <c r="D8" s="46" t="s">
        <v>6</v>
      </c>
      <c r="E8" s="78" t="s">
        <v>14</v>
      </c>
      <c r="F8" s="68">
        <v>1</v>
      </c>
      <c r="G8" s="68" t="s">
        <v>56</v>
      </c>
      <c r="H8" s="73">
        <v>4847</v>
      </c>
      <c r="I8" s="75">
        <v>4847</v>
      </c>
      <c r="J8" s="64">
        <f>I8*1.18</f>
        <v>5719.46</v>
      </c>
      <c r="K8" s="12"/>
      <c r="L8" s="55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</row>
    <row r="9" spans="1:37" s="14" customFormat="1" ht="26.25" customHeight="1" x14ac:dyDescent="0.2">
      <c r="A9" s="66">
        <v>2</v>
      </c>
      <c r="B9" s="67" t="s">
        <v>51</v>
      </c>
      <c r="C9" s="47" t="s">
        <v>7</v>
      </c>
      <c r="D9" s="46" t="s">
        <v>6</v>
      </c>
      <c r="E9" s="78" t="s">
        <v>15</v>
      </c>
      <c r="F9" s="68">
        <v>1</v>
      </c>
      <c r="G9" s="68" t="s">
        <v>56</v>
      </c>
      <c r="H9" s="73">
        <v>1929</v>
      </c>
      <c r="I9" s="75">
        <v>1929</v>
      </c>
      <c r="J9" s="64">
        <f t="shared" ref="J9:J43" si="0">I9*1.18</f>
        <v>2276.2199999999998</v>
      </c>
      <c r="K9" s="12"/>
      <c r="L9" s="55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7" s="14" customFormat="1" ht="30" customHeight="1" x14ac:dyDescent="0.2">
      <c r="A10" s="48">
        <v>3</v>
      </c>
      <c r="B10" s="67" t="s">
        <v>51</v>
      </c>
      <c r="C10" s="47"/>
      <c r="D10" s="47"/>
      <c r="E10" s="47" t="s">
        <v>16</v>
      </c>
      <c r="F10" s="49">
        <v>10</v>
      </c>
      <c r="G10" s="68" t="s">
        <v>56</v>
      </c>
      <c r="H10" s="74">
        <v>3000</v>
      </c>
      <c r="I10" s="76">
        <v>30000</v>
      </c>
      <c r="J10" s="64">
        <f t="shared" si="0"/>
        <v>35400</v>
      </c>
      <c r="K10" s="13"/>
      <c r="L10" s="55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</row>
    <row r="11" spans="1:37" s="14" customFormat="1" ht="29.25" customHeight="1" x14ac:dyDescent="0.2">
      <c r="A11" s="48">
        <v>4</v>
      </c>
      <c r="B11" s="67" t="s">
        <v>51</v>
      </c>
      <c r="C11" s="47"/>
      <c r="D11" s="47"/>
      <c r="E11" s="47" t="s">
        <v>17</v>
      </c>
      <c r="F11" s="49">
        <v>1250</v>
      </c>
      <c r="G11" s="68" t="s">
        <v>56</v>
      </c>
      <c r="H11" s="74">
        <v>145</v>
      </c>
      <c r="I11" s="76">
        <v>181250</v>
      </c>
      <c r="J11" s="64">
        <f t="shared" si="0"/>
        <v>213875</v>
      </c>
      <c r="K11" s="13"/>
      <c r="L11" s="55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</row>
    <row r="12" spans="1:37" s="14" customFormat="1" ht="27" customHeight="1" x14ac:dyDescent="0.2">
      <c r="A12" s="48">
        <v>5</v>
      </c>
      <c r="B12" s="67" t="s">
        <v>51</v>
      </c>
      <c r="C12" s="47"/>
      <c r="D12" s="47"/>
      <c r="E12" s="47" t="s">
        <v>18</v>
      </c>
      <c r="F12" s="49">
        <v>8</v>
      </c>
      <c r="G12" s="68" t="s">
        <v>56</v>
      </c>
      <c r="H12" s="74">
        <v>36</v>
      </c>
      <c r="I12" s="76">
        <v>288</v>
      </c>
      <c r="J12" s="64">
        <f t="shared" si="0"/>
        <v>339.84</v>
      </c>
      <c r="K12" s="13"/>
      <c r="L12" s="55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</row>
    <row r="13" spans="1:37" s="14" customFormat="1" ht="26.25" customHeight="1" x14ac:dyDescent="0.2">
      <c r="A13" s="48">
        <v>6</v>
      </c>
      <c r="B13" s="67" t="s">
        <v>51</v>
      </c>
      <c r="C13" s="47"/>
      <c r="D13" s="47"/>
      <c r="E13" s="47" t="s">
        <v>19</v>
      </c>
      <c r="F13" s="49">
        <v>21</v>
      </c>
      <c r="G13" s="68" t="s">
        <v>56</v>
      </c>
      <c r="H13" s="74">
        <v>145</v>
      </c>
      <c r="I13" s="76">
        <v>3045</v>
      </c>
      <c r="J13" s="64">
        <f t="shared" si="0"/>
        <v>3593.1</v>
      </c>
      <c r="K13" s="13"/>
      <c r="L13" s="55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</row>
    <row r="14" spans="1:37" s="14" customFormat="1" ht="24.75" customHeight="1" x14ac:dyDescent="0.2">
      <c r="A14" s="48">
        <v>7</v>
      </c>
      <c r="B14" s="67" t="s">
        <v>51</v>
      </c>
      <c r="C14" s="47"/>
      <c r="D14" s="47"/>
      <c r="E14" s="47" t="s">
        <v>20</v>
      </c>
      <c r="F14" s="49">
        <v>21</v>
      </c>
      <c r="G14" s="68" t="s">
        <v>56</v>
      </c>
      <c r="H14" s="74">
        <v>290</v>
      </c>
      <c r="I14" s="76">
        <v>6090</v>
      </c>
      <c r="J14" s="64">
        <f t="shared" si="0"/>
        <v>7186.2</v>
      </c>
      <c r="K14" s="13"/>
      <c r="L14" s="55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</row>
    <row r="15" spans="1:37" s="14" customFormat="1" ht="24.75" customHeight="1" x14ac:dyDescent="0.2">
      <c r="A15" s="48">
        <v>8</v>
      </c>
      <c r="B15" s="67" t="s">
        <v>51</v>
      </c>
      <c r="C15" s="47"/>
      <c r="D15" s="47"/>
      <c r="E15" s="47" t="s">
        <v>21</v>
      </c>
      <c r="F15" s="49">
        <v>1</v>
      </c>
      <c r="G15" s="68" t="s">
        <v>56</v>
      </c>
      <c r="H15" s="74">
        <v>328</v>
      </c>
      <c r="I15" s="76">
        <v>328</v>
      </c>
      <c r="J15" s="64">
        <f t="shared" si="0"/>
        <v>387.03999999999996</v>
      </c>
      <c r="K15" s="13"/>
      <c r="L15" s="55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</row>
    <row r="16" spans="1:37" s="14" customFormat="1" ht="29.25" customHeight="1" x14ac:dyDescent="0.2">
      <c r="A16" s="48">
        <v>9</v>
      </c>
      <c r="B16" s="67" t="s">
        <v>51</v>
      </c>
      <c r="C16" s="47"/>
      <c r="D16" s="47"/>
      <c r="E16" s="47" t="s">
        <v>22</v>
      </c>
      <c r="F16" s="49">
        <v>21</v>
      </c>
      <c r="G16" s="68" t="s">
        <v>56</v>
      </c>
      <c r="H16" s="74">
        <v>128</v>
      </c>
      <c r="I16" s="76">
        <v>2688</v>
      </c>
      <c r="J16" s="64">
        <f t="shared" si="0"/>
        <v>3171.8399999999997</v>
      </c>
      <c r="K16" s="13"/>
      <c r="L16" s="55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</row>
    <row r="17" spans="1:37" s="14" customFormat="1" ht="33" customHeight="1" x14ac:dyDescent="0.2">
      <c r="A17" s="48">
        <v>10</v>
      </c>
      <c r="B17" s="67" t="s">
        <v>51</v>
      </c>
      <c r="C17" s="47"/>
      <c r="D17" s="47"/>
      <c r="E17" s="47" t="s">
        <v>23</v>
      </c>
      <c r="F17" s="49">
        <v>16</v>
      </c>
      <c r="G17" s="68" t="s">
        <v>56</v>
      </c>
      <c r="H17" s="74">
        <v>2383</v>
      </c>
      <c r="I17" s="76">
        <v>38128</v>
      </c>
      <c r="J17" s="64">
        <f t="shared" si="0"/>
        <v>44991.040000000001</v>
      </c>
      <c r="K17" s="13"/>
      <c r="L17" s="55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</row>
    <row r="18" spans="1:37" s="14" customFormat="1" ht="30" customHeight="1" x14ac:dyDescent="0.2">
      <c r="A18" s="48">
        <v>11</v>
      </c>
      <c r="B18" s="67" t="s">
        <v>51</v>
      </c>
      <c r="C18" s="47"/>
      <c r="D18" s="47"/>
      <c r="E18" s="47" t="s">
        <v>24</v>
      </c>
      <c r="F18" s="49">
        <v>16</v>
      </c>
      <c r="G18" s="68" t="s">
        <v>56</v>
      </c>
      <c r="H18" s="74">
        <v>424</v>
      </c>
      <c r="I18" s="76">
        <v>6784</v>
      </c>
      <c r="J18" s="64">
        <f t="shared" si="0"/>
        <v>8005.12</v>
      </c>
      <c r="K18" s="13"/>
      <c r="L18" s="55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</row>
    <row r="19" spans="1:37" s="14" customFormat="1" ht="38.25" customHeight="1" x14ac:dyDescent="0.2">
      <c r="A19" s="48">
        <v>12</v>
      </c>
      <c r="B19" s="67" t="s">
        <v>51</v>
      </c>
      <c r="C19" s="47"/>
      <c r="D19" s="47"/>
      <c r="E19" s="47" t="s">
        <v>25</v>
      </c>
      <c r="F19" s="49">
        <v>4200</v>
      </c>
      <c r="G19" s="49" t="s">
        <v>58</v>
      </c>
      <c r="H19" s="74">
        <v>4.4800000000000004</v>
      </c>
      <c r="I19" s="76">
        <v>18816</v>
      </c>
      <c r="J19" s="64">
        <f t="shared" si="0"/>
        <v>22202.879999999997</v>
      </c>
      <c r="K19" s="36"/>
      <c r="L19" s="13"/>
      <c r="M19" s="55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</row>
    <row r="20" spans="1:37" s="14" customFormat="1" ht="32.25" customHeight="1" x14ac:dyDescent="0.2">
      <c r="A20" s="48">
        <v>13</v>
      </c>
      <c r="B20" s="67" t="s">
        <v>51</v>
      </c>
      <c r="C20" s="47"/>
      <c r="D20" s="47"/>
      <c r="E20" s="47" t="s">
        <v>26</v>
      </c>
      <c r="F20" s="49">
        <v>5000</v>
      </c>
      <c r="G20" s="49" t="s">
        <v>58</v>
      </c>
      <c r="H20" s="74">
        <v>8.11</v>
      </c>
      <c r="I20" s="76">
        <v>40550</v>
      </c>
      <c r="J20" s="64">
        <f t="shared" si="0"/>
        <v>47849</v>
      </c>
      <c r="K20" s="36"/>
      <c r="L20" s="13"/>
      <c r="M20" s="55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</row>
    <row r="21" spans="1:37" s="14" customFormat="1" ht="33.75" customHeight="1" x14ac:dyDescent="0.2">
      <c r="A21" s="48">
        <v>14</v>
      </c>
      <c r="B21" s="67" t="s">
        <v>51</v>
      </c>
      <c r="C21" s="47"/>
      <c r="D21" s="47"/>
      <c r="E21" s="47" t="s">
        <v>27</v>
      </c>
      <c r="F21" s="49">
        <v>400</v>
      </c>
      <c r="G21" s="49" t="s">
        <v>58</v>
      </c>
      <c r="H21" s="74">
        <v>21.37</v>
      </c>
      <c r="I21" s="76">
        <v>8548</v>
      </c>
      <c r="J21" s="64">
        <f t="shared" si="0"/>
        <v>10086.64</v>
      </c>
      <c r="K21" s="36"/>
      <c r="L21" s="13"/>
      <c r="M21" s="55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</row>
    <row r="22" spans="1:37" s="14" customFormat="1" ht="33" customHeight="1" x14ac:dyDescent="0.2">
      <c r="A22" s="48">
        <v>15</v>
      </c>
      <c r="B22" s="67" t="s">
        <v>51</v>
      </c>
      <c r="C22" s="47"/>
      <c r="D22" s="47"/>
      <c r="E22" s="47" t="s">
        <v>28</v>
      </c>
      <c r="F22" s="49">
        <v>310</v>
      </c>
      <c r="G22" s="49" t="s">
        <v>58</v>
      </c>
      <c r="H22" s="74">
        <v>7.5</v>
      </c>
      <c r="I22" s="76">
        <v>2325</v>
      </c>
      <c r="J22" s="64">
        <f t="shared" si="0"/>
        <v>2743.5</v>
      </c>
      <c r="K22" s="36"/>
      <c r="L22" s="13"/>
      <c r="M22" s="55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</row>
    <row r="23" spans="1:37" s="14" customFormat="1" ht="36" customHeight="1" x14ac:dyDescent="0.2">
      <c r="A23" s="48">
        <v>16</v>
      </c>
      <c r="B23" s="67" t="s">
        <v>51</v>
      </c>
      <c r="C23" s="47"/>
      <c r="D23" s="47"/>
      <c r="E23" s="47" t="s">
        <v>29</v>
      </c>
      <c r="F23" s="49">
        <v>180</v>
      </c>
      <c r="G23" s="49" t="s">
        <v>58</v>
      </c>
      <c r="H23" s="74">
        <v>24.4</v>
      </c>
      <c r="I23" s="76">
        <v>4392</v>
      </c>
      <c r="J23" s="64">
        <f t="shared" si="0"/>
        <v>5182.5599999999995</v>
      </c>
      <c r="K23" s="36"/>
      <c r="L23" s="13"/>
      <c r="M23" s="55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</row>
    <row r="24" spans="1:37" s="14" customFormat="1" ht="36.75" customHeight="1" x14ac:dyDescent="0.2">
      <c r="A24" s="48">
        <v>17</v>
      </c>
      <c r="B24" s="67" t="s">
        <v>51</v>
      </c>
      <c r="C24" s="47"/>
      <c r="D24" s="47"/>
      <c r="E24" s="47" t="s">
        <v>30</v>
      </c>
      <c r="F24" s="49">
        <v>110</v>
      </c>
      <c r="G24" s="49" t="s">
        <v>58</v>
      </c>
      <c r="H24" s="74">
        <v>4.2</v>
      </c>
      <c r="I24" s="76">
        <v>462</v>
      </c>
      <c r="J24" s="64">
        <f t="shared" si="0"/>
        <v>545.16</v>
      </c>
      <c r="K24" s="36"/>
      <c r="L24" s="13"/>
      <c r="M24" s="55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</row>
    <row r="25" spans="1:37" s="14" customFormat="1" ht="30.75" customHeight="1" x14ac:dyDescent="0.2">
      <c r="A25" s="48">
        <v>18</v>
      </c>
      <c r="B25" s="67" t="s">
        <v>51</v>
      </c>
      <c r="C25" s="47"/>
      <c r="D25" s="47"/>
      <c r="E25" s="47" t="s">
        <v>31</v>
      </c>
      <c r="F25" s="49">
        <v>3100</v>
      </c>
      <c r="G25" s="49" t="s">
        <v>58</v>
      </c>
      <c r="H25" s="74">
        <v>3.4</v>
      </c>
      <c r="I25" s="76">
        <v>10540</v>
      </c>
      <c r="J25" s="64">
        <f t="shared" si="0"/>
        <v>12437.199999999999</v>
      </c>
      <c r="K25" s="36"/>
      <c r="L25" s="13"/>
      <c r="M25" s="55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</row>
    <row r="26" spans="1:37" s="14" customFormat="1" ht="32.25" customHeight="1" x14ac:dyDescent="0.2">
      <c r="A26" s="48">
        <v>19</v>
      </c>
      <c r="B26" s="67" t="s">
        <v>51</v>
      </c>
      <c r="C26" s="47"/>
      <c r="D26" s="47"/>
      <c r="E26" s="47" t="s">
        <v>32</v>
      </c>
      <c r="F26" s="49">
        <v>2900</v>
      </c>
      <c r="G26" s="68" t="s">
        <v>56</v>
      </c>
      <c r="H26" s="74">
        <v>0.9</v>
      </c>
      <c r="I26" s="76">
        <v>2610</v>
      </c>
      <c r="J26" s="64">
        <f t="shared" si="0"/>
        <v>3079.7999999999997</v>
      </c>
      <c r="K26" s="36"/>
      <c r="L26" s="13"/>
      <c r="M26" s="55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</row>
    <row r="27" spans="1:37" s="14" customFormat="1" ht="29.25" customHeight="1" x14ac:dyDescent="0.2">
      <c r="A27" s="48">
        <v>20</v>
      </c>
      <c r="B27" s="67" t="s">
        <v>51</v>
      </c>
      <c r="C27" s="47"/>
      <c r="D27" s="47"/>
      <c r="E27" s="47" t="s">
        <v>33</v>
      </c>
      <c r="F27" s="49">
        <v>3</v>
      </c>
      <c r="G27" s="49" t="s">
        <v>59</v>
      </c>
      <c r="H27" s="74">
        <v>228</v>
      </c>
      <c r="I27" s="76">
        <v>684</v>
      </c>
      <c r="J27" s="64">
        <f t="shared" si="0"/>
        <v>807.12</v>
      </c>
      <c r="K27" s="36"/>
      <c r="L27" s="13"/>
      <c r="M27" s="55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</row>
    <row r="28" spans="1:37" s="14" customFormat="1" ht="33" customHeight="1" x14ac:dyDescent="0.2">
      <c r="A28" s="48">
        <v>21</v>
      </c>
      <c r="B28" s="67" t="s">
        <v>51</v>
      </c>
      <c r="C28" s="47"/>
      <c r="D28" s="47"/>
      <c r="E28" s="47" t="s">
        <v>35</v>
      </c>
      <c r="F28" s="49">
        <v>5</v>
      </c>
      <c r="G28" s="68" t="s">
        <v>56</v>
      </c>
      <c r="H28" s="74">
        <v>260</v>
      </c>
      <c r="I28" s="76">
        <v>1300</v>
      </c>
      <c r="J28" s="64">
        <f t="shared" si="0"/>
        <v>1534</v>
      </c>
      <c r="K28" s="36"/>
      <c r="L28" s="13"/>
      <c r="M28" s="55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</row>
    <row r="29" spans="1:37" s="14" customFormat="1" ht="30.75" customHeight="1" x14ac:dyDescent="0.2">
      <c r="A29" s="48">
        <v>22</v>
      </c>
      <c r="B29" s="67" t="s">
        <v>51</v>
      </c>
      <c r="C29" s="47"/>
      <c r="D29" s="47"/>
      <c r="E29" s="47" t="s">
        <v>36</v>
      </c>
      <c r="F29" s="49">
        <v>700</v>
      </c>
      <c r="G29" s="68" t="s">
        <v>56</v>
      </c>
      <c r="H29" s="74">
        <v>15</v>
      </c>
      <c r="I29" s="76">
        <v>105</v>
      </c>
      <c r="J29" s="64">
        <f t="shared" si="0"/>
        <v>123.89999999999999</v>
      </c>
      <c r="K29" s="36"/>
      <c r="L29" s="13"/>
      <c r="M29" s="55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</row>
    <row r="30" spans="1:37" s="14" customFormat="1" ht="30" customHeight="1" x14ac:dyDescent="0.2">
      <c r="A30" s="48">
        <v>23</v>
      </c>
      <c r="B30" s="67" t="s">
        <v>51</v>
      </c>
      <c r="C30" s="47"/>
      <c r="D30" s="47"/>
      <c r="E30" s="47" t="s">
        <v>37</v>
      </c>
      <c r="F30" s="49">
        <v>10</v>
      </c>
      <c r="G30" s="68" t="s">
        <v>56</v>
      </c>
      <c r="H30" s="74">
        <v>30</v>
      </c>
      <c r="I30" s="76">
        <v>300</v>
      </c>
      <c r="J30" s="64">
        <f t="shared" si="0"/>
        <v>354</v>
      </c>
      <c r="K30" s="36"/>
      <c r="L30" s="13"/>
      <c r="M30" s="55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</row>
    <row r="31" spans="1:37" s="14" customFormat="1" ht="29.25" customHeight="1" x14ac:dyDescent="0.2">
      <c r="A31" s="48">
        <v>24</v>
      </c>
      <c r="B31" s="67" t="s">
        <v>51</v>
      </c>
      <c r="C31" s="47"/>
      <c r="D31" s="47"/>
      <c r="E31" s="47" t="s">
        <v>38</v>
      </c>
      <c r="F31" s="49">
        <v>3000</v>
      </c>
      <c r="G31" s="68" t="s">
        <v>56</v>
      </c>
      <c r="H31" s="74">
        <v>150</v>
      </c>
      <c r="I31" s="76">
        <v>4500</v>
      </c>
      <c r="J31" s="64">
        <f t="shared" si="0"/>
        <v>5310</v>
      </c>
      <c r="K31" s="36"/>
      <c r="L31" s="13"/>
      <c r="M31" s="55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</row>
    <row r="32" spans="1:37" s="14" customFormat="1" ht="30.75" customHeight="1" x14ac:dyDescent="0.2">
      <c r="A32" s="48">
        <v>25</v>
      </c>
      <c r="B32" s="67" t="s">
        <v>51</v>
      </c>
      <c r="C32" s="47"/>
      <c r="D32" s="47"/>
      <c r="E32" s="47" t="s">
        <v>39</v>
      </c>
      <c r="F32" s="49">
        <v>1000</v>
      </c>
      <c r="G32" s="68" t="s">
        <v>56</v>
      </c>
      <c r="H32" s="74">
        <v>0.72</v>
      </c>
      <c r="I32" s="76">
        <v>720</v>
      </c>
      <c r="J32" s="64">
        <f t="shared" si="0"/>
        <v>849.59999999999991</v>
      </c>
      <c r="K32" s="36"/>
      <c r="L32" s="13"/>
      <c r="M32" s="55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</row>
    <row r="33" spans="1:37" s="14" customFormat="1" ht="30" customHeight="1" x14ac:dyDescent="0.2">
      <c r="A33" s="48">
        <v>26</v>
      </c>
      <c r="B33" s="67" t="s">
        <v>51</v>
      </c>
      <c r="C33" s="47"/>
      <c r="D33" s="47"/>
      <c r="E33" s="47" t="s">
        <v>40</v>
      </c>
      <c r="F33" s="49">
        <v>10</v>
      </c>
      <c r="G33" s="68" t="s">
        <v>56</v>
      </c>
      <c r="H33" s="74">
        <v>45</v>
      </c>
      <c r="I33" s="76">
        <v>450</v>
      </c>
      <c r="J33" s="64">
        <f t="shared" si="0"/>
        <v>531</v>
      </c>
      <c r="K33" s="36"/>
      <c r="L33" s="13"/>
      <c r="M33" s="55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</row>
    <row r="34" spans="1:37" s="14" customFormat="1" ht="30" customHeight="1" x14ac:dyDescent="0.2">
      <c r="A34" s="48">
        <v>27</v>
      </c>
      <c r="B34" s="67" t="s">
        <v>51</v>
      </c>
      <c r="C34" s="47"/>
      <c r="D34" s="47"/>
      <c r="E34" s="47" t="s">
        <v>41</v>
      </c>
      <c r="F34" s="49">
        <v>61</v>
      </c>
      <c r="G34" s="68" t="s">
        <v>56</v>
      </c>
      <c r="H34" s="74">
        <v>55</v>
      </c>
      <c r="I34" s="76">
        <v>3355</v>
      </c>
      <c r="J34" s="64">
        <f t="shared" si="0"/>
        <v>3958.8999999999996</v>
      </c>
      <c r="K34" s="36"/>
      <c r="L34" s="13"/>
      <c r="M34" s="55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</row>
    <row r="35" spans="1:37" s="14" customFormat="1" ht="27.75" customHeight="1" x14ac:dyDescent="0.2">
      <c r="A35" s="48">
        <v>28</v>
      </c>
      <c r="B35" s="67" t="s">
        <v>51</v>
      </c>
      <c r="C35" s="47"/>
      <c r="D35" s="47"/>
      <c r="E35" s="47" t="s">
        <v>42</v>
      </c>
      <c r="F35" s="49">
        <v>170</v>
      </c>
      <c r="G35" s="68" t="s">
        <v>56</v>
      </c>
      <c r="H35" s="74">
        <v>1188</v>
      </c>
      <c r="I35" s="76">
        <v>201960</v>
      </c>
      <c r="J35" s="64">
        <f t="shared" si="0"/>
        <v>238312.8</v>
      </c>
      <c r="K35" s="36"/>
      <c r="L35" s="13"/>
      <c r="M35" s="55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</row>
    <row r="36" spans="1:37" s="14" customFormat="1" ht="27.75" customHeight="1" x14ac:dyDescent="0.2">
      <c r="A36" s="48">
        <v>29</v>
      </c>
      <c r="B36" s="67" t="s">
        <v>51</v>
      </c>
      <c r="C36" s="47"/>
      <c r="D36" s="47"/>
      <c r="E36" s="47" t="s">
        <v>43</v>
      </c>
      <c r="F36" s="49">
        <v>2500</v>
      </c>
      <c r="G36" s="49" t="s">
        <v>58</v>
      </c>
      <c r="H36" s="74">
        <v>35.299999999999997</v>
      </c>
      <c r="I36" s="76">
        <v>88250</v>
      </c>
      <c r="J36" s="64">
        <f t="shared" si="0"/>
        <v>104135</v>
      </c>
      <c r="K36" s="36"/>
      <c r="L36" s="13"/>
      <c r="M36" s="55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</row>
    <row r="37" spans="1:37" s="14" customFormat="1" ht="27" customHeight="1" x14ac:dyDescent="0.2">
      <c r="A37" s="48">
        <v>30</v>
      </c>
      <c r="B37" s="67" t="s">
        <v>51</v>
      </c>
      <c r="C37" s="47"/>
      <c r="D37" s="47"/>
      <c r="E37" s="47" t="s">
        <v>44</v>
      </c>
      <c r="F37" s="49">
        <v>14</v>
      </c>
      <c r="G37" s="68" t="s">
        <v>56</v>
      </c>
      <c r="H37" s="74">
        <v>980</v>
      </c>
      <c r="I37" s="76">
        <v>13720</v>
      </c>
      <c r="J37" s="64">
        <f t="shared" si="0"/>
        <v>16189.599999999999</v>
      </c>
      <c r="K37" s="36"/>
      <c r="L37" s="13"/>
      <c r="M37" s="55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</row>
    <row r="38" spans="1:37" s="14" customFormat="1" ht="27" customHeight="1" x14ac:dyDescent="0.2">
      <c r="A38" s="48">
        <v>31</v>
      </c>
      <c r="B38" s="67" t="s">
        <v>51</v>
      </c>
      <c r="C38" s="47"/>
      <c r="D38" s="47"/>
      <c r="E38" s="47" t="s">
        <v>45</v>
      </c>
      <c r="F38" s="49">
        <v>100</v>
      </c>
      <c r="G38" s="68" t="s">
        <v>56</v>
      </c>
      <c r="H38" s="74">
        <v>12.5</v>
      </c>
      <c r="I38" s="76">
        <v>1250</v>
      </c>
      <c r="J38" s="64">
        <f t="shared" si="0"/>
        <v>1475</v>
      </c>
      <c r="K38" s="36"/>
      <c r="L38" s="13"/>
      <c r="M38" s="55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</row>
    <row r="39" spans="1:37" s="14" customFormat="1" ht="27" customHeight="1" x14ac:dyDescent="0.2">
      <c r="A39" s="48">
        <v>32</v>
      </c>
      <c r="B39" s="67" t="s">
        <v>51</v>
      </c>
      <c r="C39" s="47"/>
      <c r="D39" s="47"/>
      <c r="E39" s="47" t="s">
        <v>46</v>
      </c>
      <c r="F39" s="49">
        <v>1</v>
      </c>
      <c r="G39" s="68" t="s">
        <v>56</v>
      </c>
      <c r="H39" s="74">
        <v>25015</v>
      </c>
      <c r="I39" s="76">
        <v>25015</v>
      </c>
      <c r="J39" s="64">
        <f t="shared" si="0"/>
        <v>29517.699999999997</v>
      </c>
      <c r="K39" s="36"/>
      <c r="L39" s="13"/>
      <c r="M39" s="55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</row>
    <row r="40" spans="1:37" s="14" customFormat="1" ht="27" customHeight="1" x14ac:dyDescent="0.2">
      <c r="A40" s="48">
        <v>33</v>
      </c>
      <c r="B40" s="67" t="s">
        <v>51</v>
      </c>
      <c r="C40" s="47"/>
      <c r="D40" s="47"/>
      <c r="E40" s="47" t="s">
        <v>47</v>
      </c>
      <c r="F40" s="49">
        <v>10</v>
      </c>
      <c r="G40" s="68" t="s">
        <v>56</v>
      </c>
      <c r="H40" s="74">
        <v>8</v>
      </c>
      <c r="I40" s="76">
        <v>80</v>
      </c>
      <c r="J40" s="64">
        <f t="shared" si="0"/>
        <v>94.399999999999991</v>
      </c>
      <c r="K40" s="36"/>
      <c r="L40" s="13"/>
      <c r="M40" s="55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</row>
    <row r="41" spans="1:37" s="14" customFormat="1" ht="27" customHeight="1" x14ac:dyDescent="0.2">
      <c r="A41" s="48">
        <v>34</v>
      </c>
      <c r="B41" s="67" t="s">
        <v>51</v>
      </c>
      <c r="C41" s="47"/>
      <c r="D41" s="47"/>
      <c r="E41" s="47" t="s">
        <v>48</v>
      </c>
      <c r="F41" s="49">
        <v>5</v>
      </c>
      <c r="G41" s="68" t="s">
        <v>56</v>
      </c>
      <c r="H41" s="74">
        <v>3067</v>
      </c>
      <c r="I41" s="76">
        <v>15335</v>
      </c>
      <c r="J41" s="64">
        <f t="shared" si="0"/>
        <v>18095.3</v>
      </c>
      <c r="K41" s="36"/>
      <c r="L41" s="13"/>
      <c r="M41" s="55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</row>
    <row r="42" spans="1:37" s="14" customFormat="1" ht="27" customHeight="1" x14ac:dyDescent="0.2">
      <c r="A42" s="48">
        <v>35</v>
      </c>
      <c r="B42" s="67" t="s">
        <v>51</v>
      </c>
      <c r="C42" s="47"/>
      <c r="D42" s="47"/>
      <c r="E42" s="47" t="s">
        <v>57</v>
      </c>
      <c r="F42" s="49">
        <v>40</v>
      </c>
      <c r="G42" s="68" t="s">
        <v>56</v>
      </c>
      <c r="H42" s="74">
        <v>2262</v>
      </c>
      <c r="I42" s="76">
        <v>90480</v>
      </c>
      <c r="J42" s="64">
        <f t="shared" si="0"/>
        <v>106766.39999999999</v>
      </c>
      <c r="K42" s="36"/>
      <c r="L42" s="13"/>
      <c r="M42" s="55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</row>
    <row r="43" spans="1:37" s="14" customFormat="1" ht="27" customHeight="1" x14ac:dyDescent="0.2">
      <c r="A43" s="48">
        <v>36</v>
      </c>
      <c r="B43" s="67" t="s">
        <v>51</v>
      </c>
      <c r="C43" s="47"/>
      <c r="D43" s="47"/>
      <c r="E43" s="47" t="s">
        <v>49</v>
      </c>
      <c r="F43" s="49">
        <v>300</v>
      </c>
      <c r="G43" s="49" t="s">
        <v>58</v>
      </c>
      <c r="H43" s="74">
        <v>18</v>
      </c>
      <c r="I43" s="76">
        <v>5400</v>
      </c>
      <c r="J43" s="64">
        <f t="shared" si="0"/>
        <v>6372</v>
      </c>
      <c r="K43" s="36"/>
      <c r="L43" s="13"/>
      <c r="M43" s="55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</row>
    <row r="44" spans="1:37" s="14" customFormat="1" ht="27" customHeight="1" x14ac:dyDescent="0.2">
      <c r="A44" s="48">
        <v>37</v>
      </c>
      <c r="B44" s="67" t="s">
        <v>51</v>
      </c>
      <c r="C44" s="47"/>
      <c r="D44" s="47"/>
      <c r="E44" s="47" t="s">
        <v>50</v>
      </c>
      <c r="F44" s="49">
        <v>500</v>
      </c>
      <c r="G44" s="49" t="s">
        <v>58</v>
      </c>
      <c r="H44" s="74">
        <v>5.64</v>
      </c>
      <c r="I44" s="76">
        <v>2820</v>
      </c>
      <c r="J44" s="63">
        <f>I44*1.18</f>
        <v>3327.6</v>
      </c>
      <c r="K44" s="36"/>
      <c r="L44" s="13"/>
      <c r="M44" s="55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</row>
    <row r="45" spans="1:37" s="14" customFormat="1" ht="24.6" customHeight="1" x14ac:dyDescent="0.2">
      <c r="A45" s="83"/>
      <c r="B45" s="84"/>
      <c r="C45" s="84"/>
      <c r="D45" s="84"/>
      <c r="E45" s="84"/>
      <c r="F45" s="84"/>
      <c r="G45" s="69"/>
      <c r="H45" s="63" t="s">
        <v>8</v>
      </c>
      <c r="I45" s="79">
        <v>819344</v>
      </c>
      <c r="J45" s="63">
        <f>SUM(J8:J44)</f>
        <v>966825.91999999993</v>
      </c>
      <c r="K45" s="36"/>
      <c r="L45" s="13"/>
      <c r="M45" s="55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</row>
    <row r="46" spans="1:37" s="14" customFormat="1" ht="24.6" customHeight="1" x14ac:dyDescent="0.2">
      <c r="A46" s="85"/>
      <c r="B46" s="85"/>
      <c r="C46" s="85"/>
      <c r="D46" s="85"/>
      <c r="E46" s="85"/>
      <c r="F46" s="85"/>
      <c r="G46" s="70"/>
      <c r="H46" s="77"/>
      <c r="I46" s="80" t="s">
        <v>9</v>
      </c>
      <c r="J46" s="64">
        <f>I45*0.18</f>
        <v>147481.91999999998</v>
      </c>
      <c r="K46" s="60"/>
      <c r="L46" s="13"/>
      <c r="M46" s="55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</row>
    <row r="47" spans="1:37" s="16" customFormat="1" ht="25.5" customHeight="1" x14ac:dyDescent="0.2">
      <c r="A47" s="101" t="s">
        <v>62</v>
      </c>
      <c r="B47" s="102"/>
      <c r="C47" s="102"/>
      <c r="D47" s="102"/>
      <c r="E47" s="102"/>
      <c r="F47" s="39"/>
      <c r="G47" s="39"/>
      <c r="H47" s="39"/>
      <c r="I47" s="40"/>
      <c r="J47" s="40"/>
      <c r="K47" s="21"/>
      <c r="L47" s="61"/>
      <c r="M47" s="62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 s="16" customFormat="1" ht="21.75" customHeight="1" x14ac:dyDescent="0.2">
      <c r="A48" s="101" t="s">
        <v>12</v>
      </c>
      <c r="B48" s="102"/>
      <c r="C48" s="102"/>
      <c r="D48" s="102"/>
      <c r="E48" s="102"/>
      <c r="F48" s="39"/>
      <c r="G48" s="39"/>
      <c r="H48" s="39"/>
      <c r="I48" s="40"/>
      <c r="J48" s="40"/>
      <c r="K48" s="21"/>
      <c r="L48" s="15"/>
      <c r="M48" s="56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 s="16" customFormat="1" ht="19.5" customHeight="1" x14ac:dyDescent="0.2">
      <c r="A49" s="105" t="s">
        <v>13</v>
      </c>
      <c r="B49" s="106"/>
      <c r="C49" s="41"/>
      <c r="D49" s="41"/>
      <c r="E49" s="65" t="s">
        <v>64</v>
      </c>
      <c r="F49" s="39"/>
      <c r="G49" s="39"/>
      <c r="H49" s="39"/>
      <c r="I49" s="40"/>
      <c r="J49" s="40"/>
      <c r="K49" s="21"/>
      <c r="L49" s="15"/>
      <c r="M49" s="56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s="18" customFormat="1" ht="21" customHeight="1" x14ac:dyDescent="0.2">
      <c r="A50" s="101" t="s">
        <v>3</v>
      </c>
      <c r="B50" s="110"/>
      <c r="C50" s="111" t="s">
        <v>10</v>
      </c>
      <c r="D50" s="112"/>
      <c r="E50" s="112"/>
      <c r="F50" s="112"/>
      <c r="G50" s="112"/>
      <c r="H50" s="112"/>
      <c r="I50" s="112"/>
      <c r="J50" s="112"/>
      <c r="K50" s="112"/>
      <c r="L50" s="112"/>
      <c r="M50" s="113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s="20" customFormat="1" ht="111" customHeight="1" x14ac:dyDescent="0.2">
      <c r="A51" s="101" t="s">
        <v>4</v>
      </c>
      <c r="B51" s="110"/>
      <c r="C51" s="107" t="s">
        <v>61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ht="39.75" customHeight="1" x14ac:dyDescent="0.25">
      <c r="A52" s="99" t="s">
        <v>11</v>
      </c>
      <c r="B52" s="100"/>
      <c r="C52" s="57"/>
      <c r="D52" s="57"/>
      <c r="E52" s="103" t="s">
        <v>34</v>
      </c>
      <c r="F52" s="104"/>
      <c r="G52" s="104"/>
      <c r="H52" s="104"/>
      <c r="I52" s="104"/>
      <c r="J52" s="104"/>
      <c r="K52" s="58"/>
      <c r="L52" s="58"/>
      <c r="M52" s="59"/>
    </row>
  </sheetData>
  <mergeCells count="19">
    <mergeCell ref="J5:J6"/>
    <mergeCell ref="I5:I6"/>
    <mergeCell ref="B7:D7"/>
    <mergeCell ref="F5:F6"/>
    <mergeCell ref="A52:B52"/>
    <mergeCell ref="A47:E47"/>
    <mergeCell ref="A48:E48"/>
    <mergeCell ref="E52:J52"/>
    <mergeCell ref="A49:B49"/>
    <mergeCell ref="C51:M51"/>
    <mergeCell ref="A50:B50"/>
    <mergeCell ref="A51:B51"/>
    <mergeCell ref="C50:M50"/>
    <mergeCell ref="H5:H6"/>
    <mergeCell ref="A45:F45"/>
    <mergeCell ref="A46:F46"/>
    <mergeCell ref="A5:A6"/>
    <mergeCell ref="B5:D6"/>
    <mergeCell ref="E5:E6"/>
  </mergeCells>
  <phoneticPr fontId="8" type="noConversion"/>
  <pageMargins left="0" right="0" top="0" bottom="0" header="0.51181102362204722" footer="0.19685039370078741"/>
  <pageSetup paperSize="9" scale="65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2013-04-03T05:21:48Z</cp:lastPrinted>
  <dcterms:created xsi:type="dcterms:W3CDTF">2011-10-27T10:58:53Z</dcterms:created>
  <dcterms:modified xsi:type="dcterms:W3CDTF">2013-04-03T05:25:16Z</dcterms:modified>
</cp:coreProperties>
</file>